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ДВ\"/>
    </mc:Choice>
  </mc:AlternateContent>
  <bookViews>
    <workbookView xWindow="0" yWindow="0" windowWidth="23040" windowHeight="9192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Лист1!$D$1:$O$93</definedName>
  </definedNames>
  <calcPr calcId="162913" iterateDelta="1E-4"/>
</workbook>
</file>

<file path=xl/calcChain.xml><?xml version="1.0" encoding="utf-8"?>
<calcChain xmlns="http://schemas.openxmlformats.org/spreadsheetml/2006/main">
  <c r="G35" i="1" l="1"/>
  <c r="G18" i="1"/>
  <c r="G16" i="1"/>
  <c r="G15" i="1"/>
  <c r="G14" i="1"/>
  <c r="L35" i="1"/>
  <c r="H35" i="1"/>
  <c r="N73" i="1"/>
</calcChain>
</file>

<file path=xl/sharedStrings.xml><?xml version="1.0" encoding="utf-8"?>
<sst xmlns="http://schemas.openxmlformats.org/spreadsheetml/2006/main" count="135" uniqueCount="73">
  <si>
    <t>Тарифы с учётом НДС</t>
  </si>
  <si>
    <t>№</t>
  </si>
  <si>
    <t>Наименование услуг</t>
  </si>
  <si>
    <t>Тариф с учетом НДС</t>
  </si>
  <si>
    <t>руб./кг</t>
  </si>
  <si>
    <t>Хранение на складе (за одни сутки)</t>
  </si>
  <si>
    <t>50 руб./коробка</t>
  </si>
  <si>
    <t>60 руб./мешок</t>
  </si>
  <si>
    <t>Паллетирование груза</t>
  </si>
  <si>
    <t>Примечание:</t>
  </si>
  <si>
    <t>Груз считается негабаритным, если сумма трех измерений одного места (длина + высота + ширина) более 300 см.</t>
  </si>
  <si>
    <t>Груз считается тяжеловесным, если вес одного места превышает 100 кг.</t>
  </si>
  <si>
    <t>К хрупким грузам относятся:</t>
  </si>
  <si>
    <t>• грузы, изготовленные из непрочных материалов и не допускающие механического воздействия;</t>
  </si>
  <si>
    <t>• грузы, при перевозке которых требуется наличие свободного грузового пространства между верхней поверхностью груза и потолком транспортного средства.</t>
  </si>
  <si>
    <t>Если, принимаемый к отправке груз соответствует двум и более типам груза, то надбавки к тарифу суммируется.</t>
  </si>
  <si>
    <t>300 руб./ место</t>
  </si>
  <si>
    <t>Тарифы на оказание дополнительных услуг</t>
  </si>
  <si>
    <r>
      <t>руб./м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</si>
  <si>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Упаковка груза в коробку объёмом до 0,03 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</si>
  <si>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Упаковка груза в мешок объёмом до 0,08 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</si>
  <si>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Надбавка за негабаритный груз</t>
    </r>
    <r>
      <rPr>
        <vertAlign val="superscript"/>
        <sz val="10"/>
        <color theme="1"/>
        <rFont val="Times New Roman"/>
        <family val="1"/>
        <charset val="204"/>
      </rPr>
      <t>1</t>
    </r>
  </si>
  <si>
    <r>
      <t>Надбавка за тяжеловесный груз</t>
    </r>
    <r>
      <rPr>
        <vertAlign val="superscript"/>
        <sz val="10"/>
        <color theme="1"/>
        <rFont val="Times New Roman"/>
        <family val="1"/>
        <charset val="204"/>
      </rPr>
      <t>2</t>
    </r>
  </si>
  <si>
    <r>
      <t>Надбавка за хрупкий груз</t>
    </r>
    <r>
      <rPr>
        <vertAlign val="superscript"/>
        <sz val="10"/>
        <color theme="1"/>
        <rFont val="Times New Roman"/>
        <family val="1"/>
        <charset val="204"/>
      </rPr>
      <t>3</t>
    </r>
  </si>
  <si>
    <t>Пункт назначения</t>
  </si>
  <si>
    <t>Срок доставки в сутках</t>
  </si>
  <si>
    <t>Екатеринбург</t>
  </si>
  <si>
    <t>Иркутск</t>
  </si>
  <si>
    <t>Красноярск</t>
  </si>
  <si>
    <t>Москва</t>
  </si>
  <si>
    <t>Новосибирск</t>
  </si>
  <si>
    <t>Санкт-Петербург</t>
  </si>
  <si>
    <t>12-14</t>
  </si>
  <si>
    <t>Улан-Удэ</t>
  </si>
  <si>
    <t>Чита</t>
  </si>
  <si>
    <r>
      <t xml:space="preserve">Тарифы на грузоперевозки </t>
    </r>
    <r>
      <rPr>
        <b/>
        <sz val="12"/>
        <color rgb="FFFF0000"/>
        <rFont val="Calibri"/>
        <family val="2"/>
        <charset val="204"/>
        <scheme val="minor"/>
      </rPr>
      <t>из г. Хабаровск</t>
    </r>
  </si>
  <si>
    <t>руб./м3</t>
  </si>
  <si>
    <t>Москва-Хабаровск</t>
  </si>
  <si>
    <t xml:space="preserve">Москва-Владивосток </t>
  </si>
  <si>
    <t>Санкт-Петербург-Хабаровск</t>
  </si>
  <si>
    <t>Новосибирск-Хабаровск</t>
  </si>
  <si>
    <t>Минимальная сумма к оплате руб.</t>
  </si>
  <si>
    <t>Санкт-Петербург-Владивосток</t>
  </si>
  <si>
    <r>
      <t>Тарифы на грузоперевозки на Дальний Восток</t>
    </r>
    <r>
      <rPr>
        <b/>
        <sz val="12"/>
        <color rgb="FFFF0000"/>
        <rFont val="Calibri"/>
        <family val="2"/>
        <charset val="204"/>
        <scheme val="minor"/>
      </rPr>
      <t xml:space="preserve"> </t>
    </r>
  </si>
  <si>
    <t>Температурный режим</t>
  </si>
  <si>
    <t>Если объем перевозимого груза меньше 0,25 куб.м.  стоимость взимается за 0,25 куб.м.</t>
  </si>
  <si>
    <r>
      <rPr>
        <b/>
        <sz val="11"/>
        <color theme="1"/>
        <rFont val="Times New Roman"/>
        <family val="1"/>
        <charset val="204"/>
      </rPr>
      <t xml:space="preserve">ООО "Даль Вектор"       </t>
    </r>
    <r>
      <rPr>
        <sz val="11"/>
        <color theme="1"/>
        <rFont val="Times New Roman"/>
        <family val="1"/>
        <charset val="204"/>
      </rPr>
      <t xml:space="preserve">                                                                  г.Хабаровск, ул. Нефтяная, д.1, оф. 204,                                                 тел. 8 (4212) 28-23-35,                   сайт: www. dalvektor.ru,                                                                   e-mail:  info@dalvektor.ru</t>
    </r>
  </si>
  <si>
    <t>50,00 руб./коробка</t>
  </si>
  <si>
    <t>60,00 руб./мешок</t>
  </si>
  <si>
    <r>
      <t>руб./м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</si>
  <si>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Упаковка груза в коробку объёмом до 0,03 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</si>
  <si>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Упаковка груза в мешок объёмом до 0,08 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</si>
  <si>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Надбавка за негабаритный груз</t>
    </r>
    <r>
      <rPr>
        <vertAlign val="superscript"/>
        <sz val="10"/>
        <color theme="1"/>
        <rFont val="Calibri"/>
        <family val="2"/>
        <charset val="204"/>
        <scheme val="minor"/>
      </rPr>
      <t>1</t>
    </r>
  </si>
  <si>
    <r>
      <t>Надбавка за тяжеловесный груз</t>
    </r>
    <r>
      <rPr>
        <vertAlign val="superscript"/>
        <sz val="10"/>
        <color theme="1"/>
        <rFont val="Calibri"/>
        <family val="2"/>
        <charset val="204"/>
        <scheme val="minor"/>
      </rPr>
      <t>2</t>
    </r>
  </si>
  <si>
    <r>
      <t>Надбавка за хрупкий груз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</si>
  <si>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t>7</t>
  </si>
  <si>
    <t>Город</t>
  </si>
  <si>
    <t>Стоимость</t>
  </si>
  <si>
    <t>Хабаровск</t>
  </si>
  <si>
    <t>от 1500,00</t>
  </si>
  <si>
    <t>Владивосток</t>
  </si>
  <si>
    <t xml:space="preserve">Тарифы на автоэкспедирование </t>
  </si>
  <si>
    <r>
      <t xml:space="preserve">Тарифы на грузоперевозки </t>
    </r>
    <r>
      <rPr>
        <b/>
        <sz val="12"/>
        <color rgb="FFFF0000"/>
        <rFont val="Calibri"/>
        <family val="2"/>
        <charset val="204"/>
        <scheme val="minor"/>
      </rPr>
      <t>из г. Владивосток</t>
    </r>
  </si>
  <si>
    <t>от 2500,00</t>
  </si>
  <si>
    <t>500,00 руб./ место</t>
  </si>
  <si>
    <t>от 2000,00</t>
  </si>
  <si>
    <t>5</t>
  </si>
  <si>
    <t>3</t>
  </si>
  <si>
    <t>2</t>
  </si>
  <si>
    <t>4</t>
  </si>
  <si>
    <t>6</t>
  </si>
  <si>
    <t>8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</si>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</sst>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b/>
      <sz val="12"/>
      <color rgb="FFFF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vertAlign val="superscript"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0" borderId="0" xfId="0" applyAlignment="1">
      <alignment horizontal="center" vertical="center" wrapText="1"/>
    </xf>
    <xf numFmtId="0" fontId="4" fillId="0" borderId="0" xfId="0" applyFont="1"/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2" fontId="0" fillId="0" borderId="0" xfId="0" applyNumberFormat="1"/>
    <xf numFmtId="0" fontId="4" fillId="0" borderId="0" xfId="0" applyFont="1" applyAlignment="1">
      <alignment horizontal="left" vertical="top"/>
    </xf>
    <xf numFmtId="0" fontId="4" fillId="0" borderId="3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4" fontId="4" fillId="0" borderId="3" xfId="0" applyNumberFormat="1" applyFont="1" applyBorder="1" applyAlignment="1">
      <alignment horizontal="center" wrapText="1"/>
    </xf>
    <xf numFmtId="0" fontId="4" fillId="0" borderId="14" xfId="0" applyFont="1" applyBorder="1" applyAlignment="1">
      <alignment wrapText="1"/>
    </xf>
    <xf numFmtId="0" fontId="4" fillId="0" borderId="5" xfId="0" applyFont="1" applyBorder="1" applyAlignment="1">
      <alignment wrapText="1"/>
    </xf>
    <xf numFmtId="49" fontId="13" fillId="2" borderId="9" xfId="0" applyNumberFormat="1" applyFont="1" applyFill="1" applyBorder="1" applyAlignment="1">
      <alignment horizontal="center" vertical="center"/>
    </xf>
    <xf numFmtId="4" fontId="13" fillId="2" borderId="9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3" xfId="0" applyFont="1" applyBorder="1"/>
    <xf numFmtId="0" fontId="9" fillId="0" borderId="3" xfId="0" applyFont="1" applyBorder="1"/>
    <xf numFmtId="0" fontId="13" fillId="0" borderId="0" xfId="0" applyFont="1" applyAlignment="1">
      <alignment horizontal="left"/>
    </xf>
    <xf numFmtId="0" fontId="13" fillId="2" borderId="0" xfId="0" applyFont="1" applyFill="1" applyAlignment="1">
      <alignment horizontal="center" vertical="center"/>
    </xf>
    <xf numFmtId="49" fontId="13" fillId="2" borderId="0" xfId="0" applyNumberFormat="1" applyFont="1" applyFill="1" applyAlignment="1">
      <alignment horizontal="center" vertical="center"/>
    </xf>
    <xf numFmtId="4" fontId="13" fillId="2" borderId="0" xfId="0" applyNumberFormat="1" applyFont="1" applyFill="1" applyAlignment="1">
      <alignment horizontal="center" vertical="center"/>
    </xf>
    <xf numFmtId="4" fontId="13" fillId="2" borderId="0" xfId="0" applyNumberFormat="1" applyFont="1" applyFill="1" applyAlignment="1">
      <alignment horizontal="center" vertical="center" wrapText="1"/>
    </xf>
    <xf numFmtId="0" fontId="4" fillId="0" borderId="3" xfId="0" applyFont="1" applyBorder="1"/>
    <xf numFmtId="0" fontId="4" fillId="0" borderId="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" fontId="13" fillId="2" borderId="16" xfId="0" applyNumberFormat="1" applyFont="1" applyFill="1" applyBorder="1" applyAlignment="1">
      <alignment horizontal="center" vertical="center"/>
    </xf>
    <xf numFmtId="4" fontId="13" fillId="2" borderId="18" xfId="0" applyNumberFormat="1" applyFont="1" applyFill="1" applyBorder="1" applyAlignment="1">
      <alignment horizontal="center" vertical="center"/>
    </xf>
    <xf numFmtId="4" fontId="13" fillId="2" borderId="17" xfId="0" applyNumberFormat="1" applyFont="1" applyFill="1" applyBorder="1" applyAlignment="1">
      <alignment horizontal="center" vertical="center"/>
    </xf>
    <xf numFmtId="4" fontId="13" fillId="2" borderId="16" xfId="0" applyNumberFormat="1" applyFont="1" applyFill="1" applyBorder="1" applyAlignment="1">
      <alignment horizontal="center" vertical="center" wrapText="1"/>
    </xf>
    <xf numFmtId="4" fontId="13" fillId="2" borderId="18" xfId="0" applyNumberFormat="1" applyFont="1" applyFill="1" applyBorder="1" applyAlignment="1">
      <alignment horizontal="center" vertical="center" wrapText="1"/>
    </xf>
    <xf numFmtId="4" fontId="13" fillId="2" borderId="17" xfId="0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4" fontId="0" fillId="0" borderId="9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12" fillId="3" borderId="1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4" fillId="0" borderId="9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0" xfId="0" applyFont="1" applyBorder="1"/>
    <xf numFmtId="0" fontId="5" fillId="0" borderId="13" xfId="0" applyFont="1" applyBorder="1"/>
    <xf numFmtId="0" fontId="5" fillId="0" borderId="6" xfId="0" applyFont="1" applyBorder="1"/>
    <xf numFmtId="0" fontId="5" fillId="0" borderId="12" xfId="0" applyFont="1" applyBorder="1"/>
    <xf numFmtId="0" fontId="5" fillId="0" borderId="0" xfId="0" applyFont="1"/>
    <xf numFmtId="0" fontId="5" fillId="0" borderId="8" xfId="0" applyFont="1" applyBorder="1"/>
    <xf numFmtId="0" fontId="5" fillId="0" borderId="11" xfId="0" applyFont="1" applyBorder="1"/>
    <xf numFmtId="0" fontId="5" fillId="0" borderId="7" xfId="0" applyFont="1" applyBorder="1"/>
    <xf numFmtId="0" fontId="5" fillId="0" borderId="2" xfId="0" applyFont="1" applyBorder="1"/>
    <xf numFmtId="0" fontId="3" fillId="0" borderId="7" xfId="0" applyFont="1" applyBorder="1" applyAlignment="1">
      <alignment horizontal="center" vertical="center"/>
    </xf>
    <xf numFmtId="0" fontId="13" fillId="0" borderId="13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left" vertical="top"/>
    </xf>
    <xf numFmtId="0" fontId="13" fillId="0" borderId="0" xfId="0" applyFont="1" applyAlignment="1">
      <alignment horizontal="left"/>
    </xf>
    <xf numFmtId="0" fontId="4" fillId="0" borderId="0" xfId="0" applyFont="1" applyAlignment="1">
      <alignment vertical="top" wrapText="1"/>
    </xf>
    <xf numFmtId="0" fontId="4" fillId="0" borderId="0" xfId="0" applyFont="1"/>
    <xf numFmtId="0" fontId="4" fillId="0" borderId="13" xfId="0" applyFont="1" applyBorder="1"/>
    <xf numFmtId="0" fontId="4" fillId="0" borderId="9" xfId="0" applyFont="1" applyBorder="1" applyAlignment="1">
      <alignment horizontal="justify" wrapText="1"/>
    </xf>
    <xf numFmtId="0" fontId="4" fillId="0" borderId="14" xfId="0" applyFont="1" applyBorder="1" applyAlignment="1">
      <alignment horizontal="justify" wrapText="1"/>
    </xf>
    <xf numFmtId="0" fontId="4" fillId="0" borderId="5" xfId="0" applyFont="1" applyBorder="1" applyAlignment="1">
      <alignment horizontal="justify" wrapText="1"/>
    </xf>
    <xf numFmtId="9" fontId="4" fillId="0" borderId="3" xfId="0" applyNumberFormat="1" applyFont="1" applyBorder="1" applyAlignment="1">
      <alignment horizontal="center" wrapText="1"/>
    </xf>
    <xf numFmtId="9" fontId="4" fillId="0" borderId="9" xfId="0" applyNumberFormat="1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4" xfId="0" applyFont="1" applyBorder="1"/>
    <xf numFmtId="0" fontId="4" fillId="0" borderId="5" xfId="0" applyFont="1" applyBorder="1"/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9" fillId="0" borderId="0" xfId="0" applyFont="1" applyAlignment="1">
      <alignment horizontal="center" vertical="top"/>
    </xf>
    <xf numFmtId="0" fontId="4" fillId="3" borderId="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justify" wrapText="1"/>
    </xf>
    <xf numFmtId="0" fontId="1" fillId="0" borderId="14" xfId="0" applyFont="1" applyBorder="1" applyAlignment="1">
      <alignment horizontal="justify" wrapText="1"/>
    </xf>
    <xf numFmtId="0" fontId="1" fillId="0" borderId="5" xfId="0" applyFont="1" applyBorder="1" applyAlignment="1">
      <alignment horizontal="justify" wrapText="1"/>
    </xf>
    <xf numFmtId="9" fontId="1" fillId="0" borderId="3" xfId="0" applyNumberFormat="1" applyFont="1" applyBorder="1" applyAlignment="1">
      <alignment horizontal="center" wrapText="1"/>
    </xf>
    <xf numFmtId="0" fontId="1" fillId="0" borderId="9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4" fillId="0" borderId="3" xfId="0" applyFont="1" applyBorder="1"/>
    <xf numFmtId="0" fontId="13" fillId="2" borderId="9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4" fontId="13" fillId="2" borderId="9" xfId="0" applyNumberFormat="1" applyFont="1" applyFill="1" applyBorder="1" applyAlignment="1">
      <alignment horizontal="center" vertical="center"/>
    </xf>
    <xf numFmtId="4" fontId="13" fillId="2" borderId="14" xfId="0" applyNumberFormat="1" applyFont="1" applyFill="1" applyBorder="1" applyAlignment="1">
      <alignment horizontal="center" vertical="center"/>
    </xf>
    <xf numFmtId="4" fontId="13" fillId="2" borderId="9" xfId="0" applyNumberFormat="1" applyFont="1" applyFill="1" applyBorder="1" applyAlignment="1">
      <alignment horizontal="center" vertical="center" wrapText="1"/>
    </xf>
    <xf numFmtId="4" fontId="13" fillId="2" borderId="14" xfId="0" applyNumberFormat="1" applyFont="1" applyFill="1" applyBorder="1" applyAlignment="1">
      <alignment horizontal="center" vertical="center" wrapText="1"/>
    </xf>
    <xf numFmtId="4" fontId="13" fillId="2" borderId="5" xfId="0" applyNumberFormat="1" applyFont="1" applyFill="1" applyBorder="1" applyAlignment="1">
      <alignment horizontal="center" vertical="center" wrapText="1"/>
    </xf>
    <xf numFmtId="4" fontId="13" fillId="2" borderId="5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48828</xdr:colOff>
      <xdr:row>0</xdr:row>
      <xdr:rowOff>15240</xdr:rowOff>
    </xdr:from>
    <xdr:to>
      <xdr:col>6</xdr:col>
      <xdr:colOff>762564</xdr:colOff>
      <xdr:row>6</xdr:row>
      <xdr:rowOff>177165</xdr:rowOff>
    </xdr:to>
    <xdr:pic>
      <xdr:nvPicPr>
        <xdr:cNvPr id="3" name="Рисунок 2" descr="Лого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09988" y="15240"/>
          <a:ext cx="3235956" cy="12592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O88"/>
  <sheetViews>
    <sheetView tabSelected="1" view="pageBreakPreview" zoomScaleNormal="100" zoomScaleSheetLayoutView="100" workbookViewId="0">
      <selection activeCell="D39" sqref="D39:O39"/>
    </sheetView>
  </sheetViews>
  <sheetFormatPr defaultRowHeight="14.4" x14ac:dyDescent="0.3"/>
  <cols>
    <col min="3" max="3" width="6.44140625" customWidth="1"/>
    <col min="4" max="4" width="9.109375" customWidth="1"/>
    <col min="5" max="5" width="18.33203125" customWidth="1"/>
    <col min="6" max="6" width="9.33203125" customWidth="1"/>
    <col min="7" max="7" width="14" customWidth="1"/>
    <col min="8" max="8" width="8.6640625" customWidth="1"/>
    <col min="9" max="9" width="13.33203125" customWidth="1"/>
    <col min="10" max="10" width="1.6640625" customWidth="1"/>
    <col min="11" max="11" width="0.33203125" customWidth="1"/>
    <col min="12" max="12" width="8.6640625" customWidth="1"/>
    <col min="13" max="13" width="9" customWidth="1"/>
    <col min="14" max="14" width="10.5546875" customWidth="1"/>
    <col min="15" max="15" width="10.33203125" customWidth="1"/>
  </cols>
  <sheetData>
    <row r="1" spans="4:15" ht="14.4" customHeight="1" x14ac:dyDescent="0.3">
      <c r="D1" s="85"/>
      <c r="E1" s="86"/>
      <c r="F1" s="86"/>
      <c r="G1" s="86"/>
      <c r="H1" s="86"/>
      <c r="I1" s="87"/>
      <c r="J1" s="76" t="s">
        <v>46</v>
      </c>
      <c r="K1" s="77"/>
      <c r="L1" s="77"/>
      <c r="M1" s="77"/>
      <c r="N1" s="78"/>
      <c r="O1" s="97"/>
    </row>
    <row r="2" spans="4:15" x14ac:dyDescent="0.3">
      <c r="D2" s="88"/>
      <c r="E2" s="89"/>
      <c r="F2" s="89"/>
      <c r="G2" s="89"/>
      <c r="H2" s="89"/>
      <c r="I2" s="90"/>
      <c r="J2" s="79"/>
      <c r="K2" s="80"/>
      <c r="L2" s="80"/>
      <c r="M2" s="80"/>
      <c r="N2" s="81"/>
      <c r="O2" s="97"/>
    </row>
    <row r="3" spans="4:15" x14ac:dyDescent="0.3">
      <c r="D3" s="88"/>
      <c r="E3" s="89"/>
      <c r="F3" s="89"/>
      <c r="G3" s="89"/>
      <c r="H3" s="89"/>
      <c r="I3" s="90"/>
      <c r="J3" s="79"/>
      <c r="K3" s="80"/>
      <c r="L3" s="80"/>
      <c r="M3" s="80"/>
      <c r="N3" s="81"/>
      <c r="O3" s="97"/>
    </row>
    <row r="4" spans="4:15" x14ac:dyDescent="0.3">
      <c r="D4" s="88"/>
      <c r="E4" s="89"/>
      <c r="F4" s="89"/>
      <c r="G4" s="89"/>
      <c r="H4" s="89"/>
      <c r="I4" s="90"/>
      <c r="J4" s="79"/>
      <c r="K4" s="80"/>
      <c r="L4" s="80"/>
      <c r="M4" s="80"/>
      <c r="N4" s="81"/>
      <c r="O4" s="97"/>
    </row>
    <row r="5" spans="4:15" x14ac:dyDescent="0.3">
      <c r="D5" s="88"/>
      <c r="E5" s="89"/>
      <c r="F5" s="89"/>
      <c r="G5" s="89"/>
      <c r="H5" s="89"/>
      <c r="I5" s="90"/>
      <c r="J5" s="79"/>
      <c r="K5" s="80"/>
      <c r="L5" s="80"/>
      <c r="M5" s="80"/>
      <c r="N5" s="81"/>
      <c r="O5" s="97"/>
    </row>
    <row r="6" spans="4:15" x14ac:dyDescent="0.3">
      <c r="D6" s="88"/>
      <c r="E6" s="89"/>
      <c r="F6" s="89"/>
      <c r="G6" s="89"/>
      <c r="H6" s="89"/>
      <c r="I6" s="90"/>
      <c r="J6" s="79"/>
      <c r="K6" s="80"/>
      <c r="L6" s="80"/>
      <c r="M6" s="80"/>
      <c r="N6" s="81"/>
      <c r="O6" s="97"/>
    </row>
    <row r="7" spans="4:15" ht="15" thickBot="1" x14ac:dyDescent="0.35">
      <c r="D7" s="91"/>
      <c r="E7" s="92"/>
      <c r="F7" s="92"/>
      <c r="G7" s="92"/>
      <c r="H7" s="92"/>
      <c r="I7" s="93"/>
      <c r="J7" s="82"/>
      <c r="K7" s="83"/>
      <c r="L7" s="83"/>
      <c r="M7" s="83"/>
      <c r="N7" s="84"/>
      <c r="O7" s="97"/>
    </row>
    <row r="8" spans="4:15" x14ac:dyDescent="0.3">
      <c r="D8" s="2"/>
      <c r="E8" s="2"/>
      <c r="F8" s="2"/>
      <c r="G8" s="2"/>
      <c r="H8" s="2"/>
      <c r="M8" s="1"/>
      <c r="N8" s="1"/>
    </row>
    <row r="9" spans="4:15" ht="16.2" thickBot="1" x14ac:dyDescent="0.35">
      <c r="D9" s="94" t="s">
        <v>43</v>
      </c>
      <c r="E9" s="94"/>
      <c r="F9" s="94"/>
      <c r="G9" s="94"/>
      <c r="H9" s="94"/>
      <c r="I9" s="94"/>
      <c r="J9" s="94"/>
      <c r="K9" s="94"/>
      <c r="L9" s="94"/>
      <c r="M9" s="94"/>
      <c r="N9" s="94"/>
    </row>
    <row r="10" spans="4:15" ht="15" customHeight="1" x14ac:dyDescent="0.3">
      <c r="D10" s="62" t="s">
        <v>24</v>
      </c>
      <c r="E10" s="63"/>
      <c r="F10" s="39" t="s">
        <v>25</v>
      </c>
      <c r="G10" s="39" t="s">
        <v>41</v>
      </c>
      <c r="H10" s="42" t="s">
        <v>0</v>
      </c>
      <c r="I10" s="43"/>
      <c r="J10" s="43"/>
      <c r="K10" s="43"/>
      <c r="L10" s="43"/>
      <c r="M10" s="43"/>
      <c r="N10" s="43"/>
      <c r="O10" s="44"/>
    </row>
    <row r="11" spans="4:15" ht="15" thickBot="1" x14ac:dyDescent="0.35">
      <c r="D11" s="64"/>
      <c r="E11" s="65"/>
      <c r="F11" s="40"/>
      <c r="G11" s="40"/>
      <c r="H11" s="45"/>
      <c r="I11" s="46"/>
      <c r="J11" s="46"/>
      <c r="K11" s="46"/>
      <c r="L11" s="46"/>
      <c r="M11" s="46"/>
      <c r="N11" s="46"/>
      <c r="O11" s="47"/>
    </row>
    <row r="12" spans="4:15" x14ac:dyDescent="0.3">
      <c r="D12" s="64"/>
      <c r="E12" s="65"/>
      <c r="F12" s="40"/>
      <c r="G12" s="40"/>
      <c r="H12" s="42" t="s">
        <v>4</v>
      </c>
      <c r="I12" s="48"/>
      <c r="J12" s="48"/>
      <c r="K12" s="49"/>
      <c r="L12" s="42" t="s">
        <v>36</v>
      </c>
      <c r="M12" s="48"/>
      <c r="N12" s="48"/>
      <c r="O12" s="49"/>
    </row>
    <row r="13" spans="4:15" ht="25.2" customHeight="1" thickBot="1" x14ac:dyDescent="0.35">
      <c r="D13" s="66"/>
      <c r="E13" s="67"/>
      <c r="F13" s="41"/>
      <c r="G13" s="41"/>
      <c r="H13" s="50"/>
      <c r="I13" s="51"/>
      <c r="J13" s="51"/>
      <c r="K13" s="52"/>
      <c r="L13" s="53"/>
      <c r="M13" s="54"/>
      <c r="N13" s="54"/>
      <c r="O13" s="55"/>
    </row>
    <row r="14" spans="4:15" ht="15" thickBot="1" x14ac:dyDescent="0.35">
      <c r="D14" s="59" t="s">
        <v>37</v>
      </c>
      <c r="E14" s="60"/>
      <c r="F14" s="7">
        <v>7</v>
      </c>
      <c r="G14" s="8">
        <f>13400*0.25</f>
        <v>3350</v>
      </c>
      <c r="H14" s="56">
        <v>64</v>
      </c>
      <c r="I14" s="57"/>
      <c r="J14" s="57"/>
      <c r="K14" s="58"/>
      <c r="L14" s="56">
        <v>13400</v>
      </c>
      <c r="M14" s="57"/>
      <c r="N14" s="57"/>
      <c r="O14" s="58"/>
    </row>
    <row r="15" spans="4:15" ht="14.4" customHeight="1" thickBot="1" x14ac:dyDescent="0.35">
      <c r="D15" s="59" t="s">
        <v>38</v>
      </c>
      <c r="E15" s="60"/>
      <c r="F15" s="7">
        <v>8</v>
      </c>
      <c r="G15" s="8">
        <f>13400*0.25</f>
        <v>3350</v>
      </c>
      <c r="H15" s="56">
        <v>64</v>
      </c>
      <c r="I15" s="57"/>
      <c r="J15" s="57"/>
      <c r="K15" s="58"/>
      <c r="L15" s="56">
        <v>13400</v>
      </c>
      <c r="M15" s="57"/>
      <c r="N15" s="57"/>
      <c r="O15" s="58"/>
    </row>
    <row r="16" spans="4:15" ht="15" thickBot="1" x14ac:dyDescent="0.35">
      <c r="D16" s="59" t="s">
        <v>39</v>
      </c>
      <c r="E16" s="60"/>
      <c r="F16" s="7">
        <v>13</v>
      </c>
      <c r="G16" s="8">
        <f>9000*0.25</f>
        <v>2250</v>
      </c>
      <c r="H16" s="56">
        <v>45</v>
      </c>
      <c r="I16" s="57"/>
      <c r="J16" s="57"/>
      <c r="K16" s="58"/>
      <c r="L16" s="56">
        <v>9000</v>
      </c>
      <c r="M16" s="57"/>
      <c r="N16" s="57"/>
      <c r="O16" s="58"/>
    </row>
    <row r="17" spans="4:15" ht="15" thickBot="1" x14ac:dyDescent="0.35">
      <c r="D17" s="59" t="s">
        <v>42</v>
      </c>
      <c r="E17" s="60"/>
      <c r="F17" s="7">
        <v>14</v>
      </c>
      <c r="G17" s="8">
        <v>2250</v>
      </c>
      <c r="H17" s="56">
        <v>45</v>
      </c>
      <c r="I17" s="57"/>
      <c r="J17" s="57"/>
      <c r="K17" s="9"/>
      <c r="L17" s="56">
        <v>9000</v>
      </c>
      <c r="M17" s="57"/>
      <c r="N17" s="57"/>
      <c r="O17" s="58"/>
    </row>
    <row r="18" spans="4:15" ht="15" customHeight="1" thickBot="1" x14ac:dyDescent="0.35">
      <c r="D18" s="59" t="s">
        <v>40</v>
      </c>
      <c r="E18" s="60"/>
      <c r="F18" s="7">
        <v>6</v>
      </c>
      <c r="G18" s="8">
        <f>30*50</f>
        <v>1500</v>
      </c>
      <c r="H18" s="56">
        <v>30</v>
      </c>
      <c r="I18" s="57"/>
      <c r="J18" s="57"/>
      <c r="K18" s="58"/>
      <c r="L18" s="56">
        <v>6000</v>
      </c>
      <c r="M18" s="57"/>
      <c r="N18" s="57"/>
      <c r="O18" s="58"/>
    </row>
    <row r="19" spans="4:15" ht="15" customHeight="1" x14ac:dyDescent="0.3"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</row>
    <row r="20" spans="4:15" x14ac:dyDescent="0.3">
      <c r="D20" s="98" t="s">
        <v>45</v>
      </c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</row>
    <row r="21" spans="4:15" ht="15" customHeight="1" x14ac:dyDescent="0.3">
      <c r="N21" s="10"/>
    </row>
    <row r="22" spans="4:15" ht="15" hidden="1" customHeight="1" x14ac:dyDescent="0.3">
      <c r="D22" s="96"/>
      <c r="E22" s="96"/>
      <c r="F22" s="96"/>
      <c r="G22" s="96"/>
      <c r="H22" s="96"/>
      <c r="I22" s="96"/>
      <c r="J22" s="96"/>
    </row>
    <row r="24" spans="4:15" ht="16.2" thickBot="1" x14ac:dyDescent="0.35">
      <c r="D24" s="61" t="s">
        <v>35</v>
      </c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</row>
    <row r="25" spans="4:15" ht="15.6" customHeight="1" x14ac:dyDescent="0.3">
      <c r="D25" s="62" t="s">
        <v>24</v>
      </c>
      <c r="E25" s="63"/>
      <c r="F25" s="39" t="s">
        <v>25</v>
      </c>
      <c r="G25" s="39" t="s">
        <v>41</v>
      </c>
      <c r="H25" s="42" t="s">
        <v>0</v>
      </c>
      <c r="I25" s="43"/>
      <c r="J25" s="43"/>
      <c r="K25" s="43"/>
      <c r="L25" s="43"/>
      <c r="M25" s="43"/>
      <c r="N25" s="43"/>
      <c r="O25" s="44"/>
    </row>
    <row r="26" spans="4:15" ht="15" thickBot="1" x14ac:dyDescent="0.35">
      <c r="D26" s="64"/>
      <c r="E26" s="65"/>
      <c r="F26" s="40"/>
      <c r="G26" s="40"/>
      <c r="H26" s="45"/>
      <c r="I26" s="46"/>
      <c r="J26" s="46"/>
      <c r="K26" s="46"/>
      <c r="L26" s="46"/>
      <c r="M26" s="46"/>
      <c r="N26" s="46"/>
      <c r="O26" s="47"/>
    </row>
    <row r="27" spans="4:15" x14ac:dyDescent="0.3">
      <c r="D27" s="64"/>
      <c r="E27" s="65"/>
      <c r="F27" s="40"/>
      <c r="G27" s="40"/>
      <c r="H27" s="42" t="s">
        <v>4</v>
      </c>
      <c r="I27" s="48"/>
      <c r="J27" s="48"/>
      <c r="K27" s="49"/>
      <c r="L27" s="42" t="s">
        <v>36</v>
      </c>
      <c r="M27" s="48"/>
      <c r="N27" s="48"/>
      <c r="O27" s="49"/>
    </row>
    <row r="28" spans="4:15" ht="25.95" customHeight="1" thickBot="1" x14ac:dyDescent="0.35">
      <c r="D28" s="66"/>
      <c r="E28" s="67"/>
      <c r="F28" s="41"/>
      <c r="G28" s="41"/>
      <c r="H28" s="50"/>
      <c r="I28" s="51"/>
      <c r="J28" s="51"/>
      <c r="K28" s="52"/>
      <c r="L28" s="53"/>
      <c r="M28" s="54"/>
      <c r="N28" s="54"/>
      <c r="O28" s="55"/>
    </row>
    <row r="29" spans="4:15" ht="13.8" customHeight="1" thickBot="1" x14ac:dyDescent="0.35">
      <c r="D29" s="37" t="s">
        <v>60</v>
      </c>
      <c r="E29" s="37"/>
      <c r="F29" s="17" t="s">
        <v>72</v>
      </c>
      <c r="G29" s="18">
        <v>500</v>
      </c>
      <c r="H29" s="34">
        <v>8</v>
      </c>
      <c r="I29" s="35"/>
      <c r="J29" s="35"/>
      <c r="K29" s="36"/>
      <c r="L29" s="34">
        <v>1600</v>
      </c>
      <c r="M29" s="35"/>
      <c r="N29" s="35"/>
      <c r="O29" s="36"/>
    </row>
    <row r="30" spans="4:15" ht="15" thickBot="1" x14ac:dyDescent="0.35">
      <c r="D30" s="37" t="s">
        <v>26</v>
      </c>
      <c r="E30" s="37"/>
      <c r="F30" s="17" t="s">
        <v>66</v>
      </c>
      <c r="G30" s="18">
        <v>1650</v>
      </c>
      <c r="H30" s="34">
        <v>32.5</v>
      </c>
      <c r="I30" s="35"/>
      <c r="J30" s="35"/>
      <c r="K30" s="36"/>
      <c r="L30" s="34">
        <v>6500</v>
      </c>
      <c r="M30" s="35"/>
      <c r="N30" s="35"/>
      <c r="O30" s="36"/>
    </row>
    <row r="31" spans="4:15" ht="15" thickBot="1" x14ac:dyDescent="0.35">
      <c r="D31" s="37" t="s">
        <v>27</v>
      </c>
      <c r="E31" s="37"/>
      <c r="F31" s="17" t="s">
        <v>68</v>
      </c>
      <c r="G31" s="18">
        <v>1500</v>
      </c>
      <c r="H31" s="34">
        <v>30</v>
      </c>
      <c r="I31" s="35"/>
      <c r="J31" s="35"/>
      <c r="K31" s="36"/>
      <c r="L31" s="34">
        <v>6000</v>
      </c>
      <c r="M31" s="35"/>
      <c r="N31" s="35"/>
      <c r="O31" s="36"/>
    </row>
    <row r="32" spans="4:15" ht="15" thickBot="1" x14ac:dyDescent="0.35">
      <c r="D32" s="37" t="s">
        <v>28</v>
      </c>
      <c r="E32" s="37"/>
      <c r="F32" s="17" t="s">
        <v>67</v>
      </c>
      <c r="G32" s="18">
        <v>1500</v>
      </c>
      <c r="H32" s="31">
        <v>30</v>
      </c>
      <c r="I32" s="32"/>
      <c r="J32" s="32"/>
      <c r="K32" s="33"/>
      <c r="L32" s="34">
        <v>6000</v>
      </c>
      <c r="M32" s="35"/>
      <c r="N32" s="35"/>
      <c r="O32" s="36"/>
    </row>
    <row r="33" spans="4:15" ht="15" thickBot="1" x14ac:dyDescent="0.35">
      <c r="D33" s="37" t="s">
        <v>29</v>
      </c>
      <c r="E33" s="37"/>
      <c r="F33" s="17" t="s">
        <v>55</v>
      </c>
      <c r="G33" s="18">
        <v>1650</v>
      </c>
      <c r="H33" s="31">
        <v>32.5</v>
      </c>
      <c r="I33" s="32"/>
      <c r="J33" s="32"/>
      <c r="K33" s="33"/>
      <c r="L33" s="34">
        <v>6500</v>
      </c>
      <c r="M33" s="35"/>
      <c r="N33" s="35"/>
      <c r="O33" s="36"/>
    </row>
    <row r="34" spans="4:15" ht="15" thickBot="1" x14ac:dyDescent="0.35">
      <c r="D34" s="37" t="s">
        <v>30</v>
      </c>
      <c r="E34" s="37"/>
      <c r="F34" s="17" t="s">
        <v>69</v>
      </c>
      <c r="G34" s="18">
        <v>1550</v>
      </c>
      <c r="H34" s="31">
        <v>31</v>
      </c>
      <c r="I34" s="32"/>
      <c r="J34" s="32"/>
      <c r="K34" s="33"/>
      <c r="L34" s="34">
        <v>6200</v>
      </c>
      <c r="M34" s="35"/>
      <c r="N34" s="35"/>
      <c r="O34" s="36"/>
    </row>
    <row r="35" spans="4:15" ht="15" thickBot="1" x14ac:dyDescent="0.35">
      <c r="D35" s="37" t="s">
        <v>31</v>
      </c>
      <c r="E35" s="38"/>
      <c r="F35" s="17" t="s">
        <v>32</v>
      </c>
      <c r="G35" s="18">
        <f>47.5*50</f>
        <v>2375</v>
      </c>
      <c r="H35" s="31">
        <f>32.5+15</f>
        <v>47.5</v>
      </c>
      <c r="I35" s="32"/>
      <c r="J35" s="32"/>
      <c r="K35" s="33"/>
      <c r="L35" s="34">
        <f>47.5*200</f>
        <v>9500</v>
      </c>
      <c r="M35" s="35"/>
      <c r="N35" s="35"/>
      <c r="O35" s="36"/>
    </row>
    <row r="36" spans="4:15" ht="15" thickBot="1" x14ac:dyDescent="0.35">
      <c r="D36" s="37" t="s">
        <v>33</v>
      </c>
      <c r="E36" s="37"/>
      <c r="F36" s="17" t="s">
        <v>68</v>
      </c>
      <c r="G36" s="18">
        <v>1500</v>
      </c>
      <c r="H36" s="31">
        <v>30</v>
      </c>
      <c r="I36" s="32"/>
      <c r="J36" s="32"/>
      <c r="K36" s="33"/>
      <c r="L36" s="34">
        <v>6000</v>
      </c>
      <c r="M36" s="35"/>
      <c r="N36" s="35"/>
      <c r="O36" s="36"/>
    </row>
    <row r="37" spans="4:15" ht="15.6" customHeight="1" thickBot="1" x14ac:dyDescent="0.35">
      <c r="D37" s="37" t="s">
        <v>34</v>
      </c>
      <c r="E37" s="37"/>
      <c r="F37" s="17" t="s">
        <v>68</v>
      </c>
      <c r="G37" s="18">
        <v>1500</v>
      </c>
      <c r="H37" s="31">
        <v>30</v>
      </c>
      <c r="I37" s="32"/>
      <c r="J37" s="32"/>
      <c r="K37" s="33"/>
      <c r="L37" s="34">
        <v>6000</v>
      </c>
      <c r="M37" s="35"/>
      <c r="N37" s="35"/>
      <c r="O37" s="36"/>
    </row>
    <row r="38" spans="4:15" ht="15.6" customHeight="1" x14ac:dyDescent="0.3"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4:15" x14ac:dyDescent="0.3">
      <c r="D39" s="99" t="s">
        <v>45</v>
      </c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</row>
    <row r="40" spans="4:15" x14ac:dyDescent="0.3"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</row>
    <row r="41" spans="4:15" ht="16.2" thickBot="1" x14ac:dyDescent="0.35">
      <c r="D41" s="61" t="s">
        <v>62</v>
      </c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</row>
    <row r="42" spans="4:15" x14ac:dyDescent="0.3">
      <c r="D42" s="62" t="s">
        <v>24</v>
      </c>
      <c r="E42" s="63"/>
      <c r="F42" s="39" t="s">
        <v>25</v>
      </c>
      <c r="G42" s="39" t="s">
        <v>41</v>
      </c>
      <c r="H42" s="42" t="s">
        <v>0</v>
      </c>
      <c r="I42" s="43"/>
      <c r="J42" s="43"/>
      <c r="K42" s="43"/>
      <c r="L42" s="43"/>
      <c r="M42" s="43"/>
      <c r="N42" s="43"/>
      <c r="O42" s="44"/>
    </row>
    <row r="43" spans="4:15" ht="15" thickBot="1" x14ac:dyDescent="0.35">
      <c r="D43" s="64"/>
      <c r="E43" s="65"/>
      <c r="F43" s="40"/>
      <c r="G43" s="40"/>
      <c r="H43" s="45"/>
      <c r="I43" s="46"/>
      <c r="J43" s="46"/>
      <c r="K43" s="46"/>
      <c r="L43" s="46"/>
      <c r="M43" s="46"/>
      <c r="N43" s="46"/>
      <c r="O43" s="47"/>
    </row>
    <row r="44" spans="4:15" ht="14.4" customHeight="1" x14ac:dyDescent="0.3">
      <c r="D44" s="64"/>
      <c r="E44" s="65"/>
      <c r="F44" s="40"/>
      <c r="G44" s="40"/>
      <c r="H44" s="42" t="s">
        <v>4</v>
      </c>
      <c r="I44" s="48"/>
      <c r="J44" s="48"/>
      <c r="K44" s="49"/>
      <c r="L44" s="42" t="s">
        <v>36</v>
      </c>
      <c r="M44" s="48"/>
      <c r="N44" s="48"/>
      <c r="O44" s="49"/>
    </row>
    <row r="45" spans="4:15" ht="15" thickBot="1" x14ac:dyDescent="0.35">
      <c r="D45" s="66"/>
      <c r="E45" s="67"/>
      <c r="F45" s="41"/>
      <c r="G45" s="41"/>
      <c r="H45" s="50"/>
      <c r="I45" s="51"/>
      <c r="J45" s="51"/>
      <c r="K45" s="52"/>
      <c r="L45" s="53"/>
      <c r="M45" s="54"/>
      <c r="N45" s="54"/>
      <c r="O45" s="55"/>
    </row>
    <row r="46" spans="4:15" ht="15" thickBot="1" x14ac:dyDescent="0.35">
      <c r="D46" s="37" t="s">
        <v>26</v>
      </c>
      <c r="E46" s="37"/>
      <c r="F46" s="17" t="s">
        <v>70</v>
      </c>
      <c r="G46" s="18">
        <v>1500</v>
      </c>
      <c r="H46" s="34">
        <v>37.5</v>
      </c>
      <c r="I46" s="35"/>
      <c r="J46" s="35"/>
      <c r="K46" s="36"/>
      <c r="L46" s="34">
        <v>7500</v>
      </c>
      <c r="M46" s="35"/>
      <c r="N46" s="35"/>
      <c r="O46" s="36"/>
    </row>
    <row r="47" spans="4:15" ht="15" thickBot="1" x14ac:dyDescent="0.35">
      <c r="D47" s="37" t="s">
        <v>27</v>
      </c>
      <c r="E47" s="37"/>
      <c r="F47" s="17" t="s">
        <v>67</v>
      </c>
      <c r="G47" s="18">
        <v>1500</v>
      </c>
      <c r="H47" s="34">
        <v>32.5</v>
      </c>
      <c r="I47" s="35"/>
      <c r="J47" s="35"/>
      <c r="K47" s="36"/>
      <c r="L47" s="34">
        <v>6500</v>
      </c>
      <c r="M47" s="35"/>
      <c r="N47" s="35"/>
      <c r="O47" s="36"/>
    </row>
    <row r="48" spans="4:15" ht="15" thickBot="1" x14ac:dyDescent="0.35">
      <c r="D48" s="37" t="s">
        <v>28</v>
      </c>
      <c r="E48" s="37"/>
      <c r="F48" s="17" t="s">
        <v>69</v>
      </c>
      <c r="G48" s="18">
        <v>1500</v>
      </c>
      <c r="H48" s="34">
        <v>35</v>
      </c>
      <c r="I48" s="35"/>
      <c r="J48" s="35"/>
      <c r="K48" s="36"/>
      <c r="L48" s="34">
        <v>7000</v>
      </c>
      <c r="M48" s="35"/>
      <c r="N48" s="35"/>
      <c r="O48" s="36"/>
    </row>
    <row r="49" spans="4:15" ht="15" thickBot="1" x14ac:dyDescent="0.35">
      <c r="D49" s="37" t="s">
        <v>29</v>
      </c>
      <c r="E49" s="37"/>
      <c r="F49" s="17" t="s">
        <v>71</v>
      </c>
      <c r="G49" s="18">
        <v>1500</v>
      </c>
      <c r="H49" s="31">
        <v>37.5</v>
      </c>
      <c r="I49" s="32"/>
      <c r="J49" s="32"/>
      <c r="K49" s="33"/>
      <c r="L49" s="34">
        <v>7500</v>
      </c>
      <c r="M49" s="35"/>
      <c r="N49" s="35"/>
      <c r="O49" s="36"/>
    </row>
    <row r="50" spans="4:15" ht="15" thickBot="1" x14ac:dyDescent="0.35">
      <c r="D50" s="37" t="s">
        <v>30</v>
      </c>
      <c r="E50" s="37"/>
      <c r="F50" s="17" t="s">
        <v>66</v>
      </c>
      <c r="G50" s="18">
        <v>1500</v>
      </c>
      <c r="H50" s="31">
        <v>35</v>
      </c>
      <c r="I50" s="32"/>
      <c r="J50" s="32"/>
      <c r="K50" s="33"/>
      <c r="L50" s="34">
        <v>7000</v>
      </c>
      <c r="M50" s="35"/>
      <c r="N50" s="35"/>
      <c r="O50" s="36"/>
    </row>
    <row r="51" spans="4:15" ht="15" thickBot="1" x14ac:dyDescent="0.35">
      <c r="D51" s="37" t="s">
        <v>31</v>
      </c>
      <c r="E51" s="38"/>
      <c r="F51" s="17" t="s">
        <v>32</v>
      </c>
      <c r="G51" s="18">
        <v>2000</v>
      </c>
      <c r="H51" s="31">
        <v>47.5</v>
      </c>
      <c r="I51" s="32"/>
      <c r="J51" s="32"/>
      <c r="K51" s="33"/>
      <c r="L51" s="34">
        <v>9500</v>
      </c>
      <c r="M51" s="35"/>
      <c r="N51" s="35"/>
      <c r="O51" s="36"/>
    </row>
    <row r="52" spans="4:15" ht="15" thickBot="1" x14ac:dyDescent="0.35">
      <c r="D52" s="37" t="s">
        <v>33</v>
      </c>
      <c r="E52" s="37"/>
      <c r="F52" s="17" t="s">
        <v>68</v>
      </c>
      <c r="G52" s="18">
        <v>1500</v>
      </c>
      <c r="H52" s="31">
        <v>30</v>
      </c>
      <c r="I52" s="32"/>
      <c r="J52" s="32"/>
      <c r="K52" s="33"/>
      <c r="L52" s="34">
        <v>6000</v>
      </c>
      <c r="M52" s="35"/>
      <c r="N52" s="35"/>
      <c r="O52" s="36"/>
    </row>
    <row r="53" spans="4:15" ht="15" thickBot="1" x14ac:dyDescent="0.35">
      <c r="D53" s="151" t="s">
        <v>58</v>
      </c>
      <c r="E53" s="152"/>
      <c r="F53" s="17" t="s">
        <v>72</v>
      </c>
      <c r="G53" s="18">
        <v>500</v>
      </c>
      <c r="H53" s="153">
        <v>8</v>
      </c>
      <c r="I53" s="154"/>
      <c r="J53" s="154"/>
      <c r="K53" s="158"/>
      <c r="L53" s="155">
        <v>1600</v>
      </c>
      <c r="M53" s="156"/>
      <c r="N53" s="156"/>
      <c r="O53" s="157"/>
    </row>
    <row r="54" spans="4:15" ht="15" thickBot="1" x14ac:dyDescent="0.35">
      <c r="D54" s="37" t="s">
        <v>34</v>
      </c>
      <c r="E54" s="37"/>
      <c r="F54" s="17" t="s">
        <v>68</v>
      </c>
      <c r="G54" s="18">
        <v>1500</v>
      </c>
      <c r="H54" s="31">
        <v>30</v>
      </c>
      <c r="I54" s="32"/>
      <c r="J54" s="32"/>
      <c r="K54" s="33"/>
      <c r="L54" s="34">
        <v>6000</v>
      </c>
      <c r="M54" s="35"/>
      <c r="N54" s="35"/>
      <c r="O54" s="36"/>
    </row>
    <row r="55" spans="4:15" x14ac:dyDescent="0.3">
      <c r="D55" s="23"/>
      <c r="E55" s="23"/>
      <c r="F55" s="24"/>
      <c r="G55" s="25"/>
      <c r="H55" s="25"/>
      <c r="I55" s="25"/>
      <c r="J55" s="25"/>
      <c r="K55" s="25"/>
      <c r="L55" s="26"/>
      <c r="M55" s="26"/>
      <c r="N55" s="26"/>
      <c r="O55" s="26"/>
    </row>
    <row r="56" spans="4:15" ht="15" thickBot="1" x14ac:dyDescent="0.35">
      <c r="D56" s="118" t="s">
        <v>61</v>
      </c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</row>
    <row r="57" spans="4:15" ht="15" thickBot="1" x14ac:dyDescent="0.35">
      <c r="D57" s="73" t="s">
        <v>56</v>
      </c>
      <c r="E57" s="74"/>
      <c r="F57" s="75"/>
      <c r="G57" s="21" t="s">
        <v>57</v>
      </c>
      <c r="H57" s="11"/>
      <c r="I57" s="11"/>
      <c r="J57" s="11"/>
      <c r="K57" s="11"/>
      <c r="L57" s="11"/>
      <c r="M57" s="11"/>
      <c r="N57" s="11"/>
      <c r="O57" s="11"/>
    </row>
    <row r="58" spans="4:15" ht="15" thickBot="1" x14ac:dyDescent="0.35">
      <c r="D58" s="72" t="s">
        <v>60</v>
      </c>
      <c r="E58" s="72"/>
      <c r="F58" s="72"/>
      <c r="G58" s="20" t="s">
        <v>63</v>
      </c>
      <c r="H58" s="11"/>
      <c r="I58" s="11"/>
      <c r="J58" s="11"/>
      <c r="K58" s="11"/>
      <c r="L58" s="11"/>
      <c r="M58" s="11"/>
      <c r="N58" s="11"/>
      <c r="O58" s="11"/>
    </row>
    <row r="59" spans="4:15" ht="15" thickBot="1" x14ac:dyDescent="0.35">
      <c r="D59" s="28" t="s">
        <v>26</v>
      </c>
      <c r="E59" s="29"/>
      <c r="F59" s="30"/>
      <c r="G59" s="27" t="s">
        <v>65</v>
      </c>
      <c r="H59" s="11"/>
      <c r="I59" s="11"/>
      <c r="J59" s="11"/>
      <c r="K59" s="11"/>
      <c r="L59" s="11"/>
      <c r="M59" s="11"/>
      <c r="N59" s="11"/>
      <c r="O59" s="11"/>
    </row>
    <row r="60" spans="4:15" ht="15" thickBot="1" x14ac:dyDescent="0.35">
      <c r="D60" s="28" t="s">
        <v>27</v>
      </c>
      <c r="E60" s="29"/>
      <c r="F60" s="30"/>
      <c r="G60" s="27" t="s">
        <v>59</v>
      </c>
      <c r="H60" s="11"/>
      <c r="I60" s="11"/>
      <c r="J60" s="11"/>
      <c r="K60" s="11"/>
      <c r="L60" s="11"/>
      <c r="M60" s="11"/>
      <c r="N60" s="11"/>
      <c r="O60" s="11"/>
    </row>
    <row r="61" spans="4:15" ht="15" thickBot="1" x14ac:dyDescent="0.35">
      <c r="D61" s="28" t="s">
        <v>28</v>
      </c>
      <c r="E61" s="29"/>
      <c r="F61" s="30"/>
      <c r="G61" s="27" t="s">
        <v>65</v>
      </c>
      <c r="H61" s="11"/>
      <c r="I61" s="11"/>
      <c r="J61" s="11"/>
      <c r="K61" s="11"/>
      <c r="L61" s="11"/>
      <c r="M61" s="11"/>
      <c r="N61" s="11"/>
      <c r="O61" s="11"/>
    </row>
    <row r="62" spans="4:15" ht="15" thickBot="1" x14ac:dyDescent="0.35">
      <c r="D62" s="28" t="s">
        <v>29</v>
      </c>
      <c r="E62" s="29"/>
      <c r="F62" s="30"/>
      <c r="G62" s="20" t="s">
        <v>63</v>
      </c>
      <c r="H62" s="11"/>
      <c r="I62" s="11"/>
      <c r="J62" s="11"/>
      <c r="K62" s="11"/>
      <c r="L62" s="11"/>
      <c r="M62" s="11"/>
      <c r="N62" s="11"/>
      <c r="O62" s="11"/>
    </row>
    <row r="63" spans="4:15" ht="15" thickBot="1" x14ac:dyDescent="0.35">
      <c r="D63" s="72" t="s">
        <v>30</v>
      </c>
      <c r="E63" s="72"/>
      <c r="F63" s="72"/>
      <c r="G63" s="20" t="s">
        <v>65</v>
      </c>
      <c r="H63" s="11"/>
      <c r="I63" s="11"/>
      <c r="J63" s="11"/>
      <c r="K63" s="11"/>
      <c r="L63" s="11"/>
      <c r="M63" s="11"/>
      <c r="N63" s="11"/>
      <c r="O63" s="11"/>
    </row>
    <row r="64" spans="4:15" ht="15" thickBot="1" x14ac:dyDescent="0.35">
      <c r="D64" s="72" t="s">
        <v>31</v>
      </c>
      <c r="E64" s="72"/>
      <c r="F64" s="72"/>
      <c r="G64" s="20" t="s">
        <v>63</v>
      </c>
      <c r="H64" s="11"/>
      <c r="I64" s="11"/>
      <c r="J64" s="11"/>
      <c r="K64" s="11"/>
      <c r="L64" s="11"/>
      <c r="M64" s="11"/>
      <c r="N64" s="11"/>
      <c r="O64" s="11"/>
    </row>
    <row r="65" spans="4:15" ht="15" thickBot="1" x14ac:dyDescent="0.35">
      <c r="D65" s="72" t="s">
        <v>58</v>
      </c>
      <c r="E65" s="72"/>
      <c r="F65" s="72"/>
      <c r="G65" s="20" t="s">
        <v>65</v>
      </c>
      <c r="H65" s="11"/>
      <c r="I65" s="11"/>
      <c r="J65" s="11"/>
      <c r="K65" s="11"/>
      <c r="L65" s="11"/>
      <c r="M65" s="11"/>
      <c r="N65" s="11"/>
      <c r="O65" s="11"/>
    </row>
    <row r="66" spans="4:15" ht="15" thickBot="1" x14ac:dyDescent="0.35">
      <c r="D66" s="28" t="s">
        <v>34</v>
      </c>
      <c r="E66" s="29"/>
      <c r="F66" s="30"/>
      <c r="G66" s="27" t="s">
        <v>59</v>
      </c>
      <c r="H66" s="11"/>
      <c r="I66" s="11"/>
      <c r="J66" s="11"/>
      <c r="K66" s="11"/>
      <c r="L66" s="11"/>
      <c r="M66" s="11"/>
      <c r="N66" s="11"/>
      <c r="O66" s="11"/>
    </row>
    <row r="67" spans="4:15" x14ac:dyDescent="0.3"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4:15" x14ac:dyDescent="0.3">
      <c r="D68" s="11"/>
      <c r="E68" s="11"/>
      <c r="F68" s="11"/>
      <c r="G68" s="11"/>
      <c r="H68" s="11"/>
      <c r="I68" s="11"/>
      <c r="J68" s="2"/>
      <c r="K68" s="2"/>
      <c r="L68" s="2"/>
      <c r="M68" s="2"/>
      <c r="N68" s="2"/>
      <c r="O68" s="2"/>
    </row>
    <row r="69" spans="4:15" x14ac:dyDescent="0.3">
      <c r="D69" s="11"/>
      <c r="E69" s="11"/>
      <c r="F69" s="11"/>
      <c r="G69" s="11"/>
      <c r="H69" s="11"/>
      <c r="I69" s="11"/>
      <c r="J69" s="2"/>
      <c r="K69" s="2"/>
      <c r="L69" s="2"/>
      <c r="M69" s="2"/>
      <c r="N69" s="2"/>
      <c r="O69" s="2"/>
    </row>
    <row r="70" spans="4:15" ht="15" thickBot="1" x14ac:dyDescent="0.35">
      <c r="D70" s="115" t="s">
        <v>17</v>
      </c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</row>
    <row r="71" spans="4:15" ht="15" thickBot="1" x14ac:dyDescent="0.35">
      <c r="D71" s="116" t="s">
        <v>1</v>
      </c>
      <c r="E71" s="109" t="s">
        <v>2</v>
      </c>
      <c r="F71" s="110"/>
      <c r="G71" s="110"/>
      <c r="H71" s="111"/>
      <c r="I71" s="111"/>
      <c r="J71" s="111"/>
      <c r="K71" s="111"/>
      <c r="L71" s="111"/>
      <c r="M71" s="112"/>
      <c r="N71" s="113" t="s">
        <v>3</v>
      </c>
      <c r="O71" s="114"/>
    </row>
    <row r="72" spans="4:15" ht="15.6" thickBot="1" x14ac:dyDescent="0.35">
      <c r="D72" s="117"/>
      <c r="E72" s="109"/>
      <c r="F72" s="110"/>
      <c r="G72" s="110"/>
      <c r="H72" s="111"/>
      <c r="I72" s="111"/>
      <c r="J72" s="111"/>
      <c r="K72" s="111"/>
      <c r="L72" s="111"/>
      <c r="M72" s="112"/>
      <c r="N72" s="12" t="s">
        <v>4</v>
      </c>
      <c r="O72" s="12" t="s">
        <v>49</v>
      </c>
    </row>
    <row r="73" spans="4:15" ht="15" thickBot="1" x14ac:dyDescent="0.35">
      <c r="D73" s="13">
        <v>1</v>
      </c>
      <c r="E73" s="68" t="s">
        <v>5</v>
      </c>
      <c r="F73" s="69"/>
      <c r="G73" s="69"/>
      <c r="H73" s="69"/>
      <c r="I73" s="69"/>
      <c r="J73" s="69"/>
      <c r="K73" s="69"/>
      <c r="L73" s="69"/>
      <c r="M73" s="70"/>
      <c r="N73" s="14">
        <f>250/200</f>
        <v>1.25</v>
      </c>
      <c r="O73" s="14">
        <v>250</v>
      </c>
    </row>
    <row r="74" spans="4:15" ht="15" thickBot="1" x14ac:dyDescent="0.35">
      <c r="D74" s="13">
        <v>2</v>
      </c>
      <c r="E74" s="68" t="s">
        <v>50</v>
      </c>
      <c r="F74" s="69"/>
      <c r="G74" s="69"/>
      <c r="H74" s="69"/>
      <c r="I74" s="69"/>
      <c r="J74" s="69"/>
      <c r="K74" s="69"/>
      <c r="L74" s="69"/>
      <c r="M74" s="70"/>
      <c r="N74" s="71" t="s">
        <v>47</v>
      </c>
      <c r="O74" s="71"/>
    </row>
    <row r="75" spans="4:15" ht="15" thickBot="1" x14ac:dyDescent="0.35">
      <c r="D75" s="13">
        <v>3</v>
      </c>
      <c r="E75" s="68" t="s">
        <v>51</v>
      </c>
      <c r="F75" s="69"/>
      <c r="G75" s="69"/>
      <c r="H75" s="69"/>
      <c r="I75" s="69"/>
      <c r="J75" s="69"/>
      <c r="K75" s="69"/>
      <c r="L75" s="69"/>
      <c r="M75" s="70"/>
      <c r="N75" s="71" t="s">
        <v>48</v>
      </c>
      <c r="O75" s="71"/>
    </row>
    <row r="76" spans="4:15" ht="15" thickBot="1" x14ac:dyDescent="0.35">
      <c r="D76" s="13">
        <v>4</v>
      </c>
      <c r="E76" s="68" t="s">
        <v>8</v>
      </c>
      <c r="F76" s="69"/>
      <c r="G76" s="69"/>
      <c r="H76" s="69"/>
      <c r="I76" s="69"/>
      <c r="J76" s="69"/>
      <c r="K76" s="69"/>
      <c r="L76" s="69"/>
      <c r="M76" s="70"/>
      <c r="N76" s="71" t="s">
        <v>64</v>
      </c>
      <c r="O76" s="71"/>
    </row>
    <row r="77" spans="4:15" ht="14.4" customHeight="1" thickBot="1" x14ac:dyDescent="0.35">
      <c r="D77" s="13">
        <v>5</v>
      </c>
      <c r="E77" s="19" t="s">
        <v>44</v>
      </c>
      <c r="F77" s="15"/>
      <c r="G77" s="15"/>
      <c r="H77" s="15"/>
      <c r="I77" s="15"/>
      <c r="J77" s="15"/>
      <c r="K77" s="15"/>
      <c r="L77" s="15"/>
      <c r="M77" s="16"/>
      <c r="N77" s="107">
        <v>0.25</v>
      </c>
      <c r="O77" s="108"/>
    </row>
    <row r="78" spans="4:15" ht="15" thickBot="1" x14ac:dyDescent="0.35">
      <c r="D78" s="13">
        <v>6</v>
      </c>
      <c r="E78" s="103" t="s">
        <v>52</v>
      </c>
      <c r="F78" s="104"/>
      <c r="G78" s="104"/>
      <c r="H78" s="104"/>
      <c r="I78" s="104"/>
      <c r="J78" s="104"/>
      <c r="K78" s="104"/>
      <c r="L78" s="104"/>
      <c r="M78" s="105"/>
      <c r="N78" s="106">
        <v>0.25</v>
      </c>
      <c r="O78" s="106"/>
    </row>
    <row r="79" spans="4:15" ht="15" thickBot="1" x14ac:dyDescent="0.35">
      <c r="D79" s="13">
        <v>7</v>
      </c>
      <c r="E79" s="103" t="s">
        <v>53</v>
      </c>
      <c r="F79" s="104"/>
      <c r="G79" s="104"/>
      <c r="H79" s="104"/>
      <c r="I79" s="104"/>
      <c r="J79" s="104"/>
      <c r="K79" s="104"/>
      <c r="L79" s="104"/>
      <c r="M79" s="105"/>
      <c r="N79" s="106">
        <v>0.25</v>
      </c>
      <c r="O79" s="106"/>
    </row>
    <row r="80" spans="4:15" ht="15" thickBot="1" x14ac:dyDescent="0.35">
      <c r="D80" s="13">
        <v>8</v>
      </c>
      <c r="E80" s="103" t="s">
        <v>54</v>
      </c>
      <c r="F80" s="104"/>
      <c r="G80" s="104"/>
      <c r="H80" s="104"/>
      <c r="I80" s="104"/>
      <c r="J80" s="104"/>
      <c r="K80" s="104"/>
      <c r="L80" s="104"/>
      <c r="M80" s="105"/>
      <c r="N80" s="106">
        <v>0.25</v>
      </c>
      <c r="O80" s="106"/>
    </row>
    <row r="81" spans="4:15" x14ac:dyDescent="0.3">
      <c r="D81" s="102" t="s">
        <v>9</v>
      </c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1"/>
    </row>
    <row r="82" spans="4:15" x14ac:dyDescent="0.3">
      <c r="D82" s="101" t="s">
        <v>10</v>
      </c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</row>
    <row r="83" spans="4:15" x14ac:dyDescent="0.3">
      <c r="D83" s="101" t="s">
        <v>11</v>
      </c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</row>
    <row r="84" spans="4:15" x14ac:dyDescent="0.3">
      <c r="D84" s="101" t="s">
        <v>12</v>
      </c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</row>
    <row r="85" spans="4:15" x14ac:dyDescent="0.3">
      <c r="D85" s="101" t="s">
        <v>13</v>
      </c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</row>
    <row r="86" spans="4:15" x14ac:dyDescent="0.3">
      <c r="D86" s="100" t="s">
        <v>14</v>
      </c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</row>
    <row r="87" spans="4:15" x14ac:dyDescent="0.3"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</row>
    <row r="88" spans="4:15" x14ac:dyDescent="0.3">
      <c r="D88" s="101" t="s">
        <v>15</v>
      </c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</row>
  </sheetData>
  <mergeCells count="134">
    <mergeCell ref="D29:E29"/>
    <mergeCell ref="L29:O29"/>
    <mergeCell ref="H29:K29"/>
    <mergeCell ref="H53:K53"/>
    <mergeCell ref="D31:E31"/>
    <mergeCell ref="D34:E34"/>
    <mergeCell ref="D41:O41"/>
    <mergeCell ref="D42:E45"/>
    <mergeCell ref="D56:O56"/>
    <mergeCell ref="D64:F64"/>
    <mergeCell ref="D37:E37"/>
    <mergeCell ref="D52:E52"/>
    <mergeCell ref="D54:E54"/>
    <mergeCell ref="D48:E48"/>
    <mergeCell ref="L44:O45"/>
    <mergeCell ref="D46:E46"/>
    <mergeCell ref="H46:K46"/>
    <mergeCell ref="L46:O46"/>
    <mergeCell ref="L51:O51"/>
    <mergeCell ref="H36:K36"/>
    <mergeCell ref="D53:E53"/>
    <mergeCell ref="L53:O53"/>
    <mergeCell ref="D86:O86"/>
    <mergeCell ref="D87:O87"/>
    <mergeCell ref="D88:O88"/>
    <mergeCell ref="D81:O81"/>
    <mergeCell ref="D82:O82"/>
    <mergeCell ref="D83:O83"/>
    <mergeCell ref="D84:O84"/>
    <mergeCell ref="D85:O85"/>
    <mergeCell ref="D58:F58"/>
    <mergeCell ref="E78:M78"/>
    <mergeCell ref="N78:O78"/>
    <mergeCell ref="E79:M79"/>
    <mergeCell ref="N79:O79"/>
    <mergeCell ref="E80:M80"/>
    <mergeCell ref="N80:O80"/>
    <mergeCell ref="N77:O77"/>
    <mergeCell ref="E71:M72"/>
    <mergeCell ref="N71:O71"/>
    <mergeCell ref="E73:M73"/>
    <mergeCell ref="E74:M74"/>
    <mergeCell ref="D70:O70"/>
    <mergeCell ref="D71:D72"/>
    <mergeCell ref="N74:O74"/>
    <mergeCell ref="J1:N7"/>
    <mergeCell ref="D1:I7"/>
    <mergeCell ref="D10:E13"/>
    <mergeCell ref="D14:E14"/>
    <mergeCell ref="D9:N9"/>
    <mergeCell ref="D16:E16"/>
    <mergeCell ref="D19:N19"/>
    <mergeCell ref="D22:J22"/>
    <mergeCell ref="D18:E18"/>
    <mergeCell ref="F10:F13"/>
    <mergeCell ref="G10:G13"/>
    <mergeCell ref="H10:O11"/>
    <mergeCell ref="O1:O7"/>
    <mergeCell ref="H17:J17"/>
    <mergeCell ref="L17:O17"/>
    <mergeCell ref="H18:K18"/>
    <mergeCell ref="L18:O18"/>
    <mergeCell ref="D20:O20"/>
    <mergeCell ref="D39:O39"/>
    <mergeCell ref="H31:K31"/>
    <mergeCell ref="L31:O31"/>
    <mergeCell ref="H32:K32"/>
    <mergeCell ref="L32:O32"/>
    <mergeCell ref="D17:E17"/>
    <mergeCell ref="D24:O24"/>
    <mergeCell ref="D30:E30"/>
    <mergeCell ref="D25:E28"/>
    <mergeCell ref="F25:F28"/>
    <mergeCell ref="E75:M75"/>
    <mergeCell ref="N75:O75"/>
    <mergeCell ref="E76:M76"/>
    <mergeCell ref="N76:O76"/>
    <mergeCell ref="D65:F65"/>
    <mergeCell ref="L34:O34"/>
    <mergeCell ref="G25:G28"/>
    <mergeCell ref="H37:K37"/>
    <mergeCell ref="L37:O37"/>
    <mergeCell ref="H30:K30"/>
    <mergeCell ref="L30:O30"/>
    <mergeCell ref="H25:O26"/>
    <mergeCell ref="H27:K28"/>
    <mergeCell ref="L27:O28"/>
    <mergeCell ref="D47:E47"/>
    <mergeCell ref="L47:O47"/>
    <mergeCell ref="D57:F57"/>
    <mergeCell ref="D63:F63"/>
    <mergeCell ref="D62:F62"/>
    <mergeCell ref="H12:K13"/>
    <mergeCell ref="L12:O13"/>
    <mergeCell ref="H14:K14"/>
    <mergeCell ref="L14:O14"/>
    <mergeCell ref="D15:E15"/>
    <mergeCell ref="H15:K15"/>
    <mergeCell ref="L15:O15"/>
    <mergeCell ref="H16:K16"/>
    <mergeCell ref="L16:O16"/>
    <mergeCell ref="D36:E36"/>
    <mergeCell ref="D35:E35"/>
    <mergeCell ref="D33:E33"/>
    <mergeCell ref="D32:E32"/>
    <mergeCell ref="F42:F45"/>
    <mergeCell ref="G42:G45"/>
    <mergeCell ref="H42:O43"/>
    <mergeCell ref="H44:K45"/>
    <mergeCell ref="H52:K52"/>
    <mergeCell ref="L52:O52"/>
    <mergeCell ref="L36:O36"/>
    <mergeCell ref="H35:K35"/>
    <mergeCell ref="L35:O35"/>
    <mergeCell ref="H33:K33"/>
    <mergeCell ref="L33:O33"/>
    <mergeCell ref="H34:K34"/>
    <mergeCell ref="D66:F66"/>
    <mergeCell ref="D59:F59"/>
    <mergeCell ref="D60:F60"/>
    <mergeCell ref="D61:F61"/>
    <mergeCell ref="H54:K54"/>
    <mergeCell ref="L54:O54"/>
    <mergeCell ref="D50:E50"/>
    <mergeCell ref="H47:K47"/>
    <mergeCell ref="H48:K48"/>
    <mergeCell ref="L48:O48"/>
    <mergeCell ref="H49:K49"/>
    <mergeCell ref="L49:O49"/>
    <mergeCell ref="D49:E49"/>
    <mergeCell ref="H50:K50"/>
    <mergeCell ref="L50:O50"/>
    <mergeCell ref="D51:E51"/>
    <mergeCell ref="H51:K51"/>
  </mergeCells>
  <pageMargins left="0.7" right="0.7" top="0.75" bottom="0.75" header="0.3" footer="0.3"/>
  <pageSetup paperSize="9" scale="69" orientation="portrait" r:id="rId1"/>
  <rowBreaks count="1" manualBreakCount="1">
    <brk id="68" min="3" max="14" man="1"/>
  </rowBreaks>
  <ignoredErrors>
    <ignoredError sqref="F30:F34 F36:F37 F54 F46:F50 F52" numberStoredAsText="1"/>
    <ignoredError sqref="F35 F51" twoDigitTextYea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O12"/>
  <sheetViews>
    <sheetView workbookViewId="0">
      <selection activeCell="D5" sqref="D5:O12"/>
    </sheetView>
  </sheetViews>
  <sheetFormatPr defaultColWidth="8.88671875" defaultRowHeight="14.4" x14ac:dyDescent="0.3"/>
  <cols>
    <col min="1" max="4" width="8.88671875" style="6"/>
    <col min="5" max="5" width="16.6640625" style="6" customWidth="1"/>
    <col min="6" max="16384" width="8.88671875" style="6"/>
  </cols>
  <sheetData>
    <row r="4" spans="4:15" ht="15" thickBot="1" x14ac:dyDescent="0.35"/>
    <row r="5" spans="4:15" ht="14.4" customHeight="1" x14ac:dyDescent="0.3">
      <c r="D5" s="137" t="s">
        <v>24</v>
      </c>
      <c r="E5" s="63"/>
      <c r="F5" s="119" t="s">
        <v>25</v>
      </c>
      <c r="G5" s="119" t="s">
        <v>41</v>
      </c>
      <c r="H5" s="122" t="s">
        <v>0</v>
      </c>
      <c r="I5" s="123"/>
      <c r="J5" s="123"/>
      <c r="K5" s="123"/>
      <c r="L5" s="123"/>
      <c r="M5" s="123"/>
      <c r="N5" s="123"/>
      <c r="O5" s="124"/>
    </row>
    <row r="6" spans="4:15" ht="15" thickBot="1" x14ac:dyDescent="0.35">
      <c r="D6" s="64"/>
      <c r="E6" s="65"/>
      <c r="F6" s="120"/>
      <c r="G6" s="120"/>
      <c r="H6" s="125"/>
      <c r="I6" s="126"/>
      <c r="J6" s="126"/>
      <c r="K6" s="126"/>
      <c r="L6" s="126"/>
      <c r="M6" s="126"/>
      <c r="N6" s="126"/>
      <c r="O6" s="127"/>
    </row>
    <row r="7" spans="4:15" x14ac:dyDescent="0.3">
      <c r="D7" s="64"/>
      <c r="E7" s="65"/>
      <c r="F7" s="120"/>
      <c r="G7" s="120"/>
      <c r="H7" s="122" t="s">
        <v>4</v>
      </c>
      <c r="I7" s="128"/>
      <c r="J7" s="128"/>
      <c r="K7" s="129"/>
      <c r="L7" s="122" t="s">
        <v>36</v>
      </c>
      <c r="M7" s="128"/>
      <c r="N7" s="128"/>
      <c r="O7" s="129"/>
    </row>
    <row r="8" spans="4:15" ht="27" customHeight="1" thickBot="1" x14ac:dyDescent="0.35">
      <c r="D8" s="66"/>
      <c r="E8" s="67"/>
      <c r="F8" s="121"/>
      <c r="G8" s="121"/>
      <c r="H8" s="130"/>
      <c r="I8" s="131"/>
      <c r="J8" s="131"/>
      <c r="K8" s="132"/>
      <c r="L8" s="133"/>
      <c r="M8" s="134"/>
      <c r="N8" s="134"/>
      <c r="O8" s="135"/>
    </row>
    <row r="9" spans="4:15" ht="15" thickBot="1" x14ac:dyDescent="0.35">
      <c r="D9" s="59" t="s">
        <v>37</v>
      </c>
      <c r="E9" s="60"/>
      <c r="F9" s="7">
        <v>6</v>
      </c>
      <c r="G9" s="7">
        <v>2000</v>
      </c>
      <c r="H9" s="59">
        <v>39</v>
      </c>
      <c r="I9" s="136"/>
      <c r="J9" s="136"/>
      <c r="K9" s="60"/>
      <c r="L9" s="59">
        <v>8400</v>
      </c>
      <c r="M9" s="136"/>
      <c r="N9" s="136"/>
      <c r="O9" s="60"/>
    </row>
    <row r="10" spans="4:15" ht="15" thickBot="1" x14ac:dyDescent="0.35">
      <c r="D10" s="59" t="s">
        <v>38</v>
      </c>
      <c r="E10" s="60"/>
      <c r="F10" s="7">
        <v>7</v>
      </c>
      <c r="G10" s="7">
        <v>2000</v>
      </c>
      <c r="H10" s="59">
        <v>39</v>
      </c>
      <c r="I10" s="136"/>
      <c r="J10" s="136"/>
      <c r="K10" s="60"/>
      <c r="L10" s="59">
        <v>8400</v>
      </c>
      <c r="M10" s="136"/>
      <c r="N10" s="136"/>
      <c r="O10" s="60"/>
    </row>
    <row r="11" spans="4:15" ht="15" thickBot="1" x14ac:dyDescent="0.35">
      <c r="D11" s="59" t="s">
        <v>39</v>
      </c>
      <c r="E11" s="60"/>
      <c r="F11" s="7">
        <v>13</v>
      </c>
      <c r="G11" s="7">
        <v>1950</v>
      </c>
      <c r="H11" s="59">
        <v>36</v>
      </c>
      <c r="I11" s="136"/>
      <c r="J11" s="136"/>
      <c r="K11" s="60"/>
      <c r="L11" s="59">
        <v>7200</v>
      </c>
      <c r="M11" s="136"/>
      <c r="N11" s="136"/>
      <c r="O11" s="60"/>
    </row>
    <row r="12" spans="4:15" ht="15" thickBot="1" x14ac:dyDescent="0.35">
      <c r="D12" s="59" t="s">
        <v>40</v>
      </c>
      <c r="E12" s="60"/>
      <c r="F12" s="7">
        <v>6</v>
      </c>
      <c r="G12" s="7">
        <v>1100</v>
      </c>
      <c r="H12" s="59">
        <v>22</v>
      </c>
      <c r="I12" s="136"/>
      <c r="J12" s="136"/>
      <c r="K12" s="60"/>
      <c r="L12" s="59">
        <v>4400</v>
      </c>
      <c r="M12" s="136"/>
      <c r="N12" s="136"/>
      <c r="O12" s="60"/>
    </row>
  </sheetData>
  <mergeCells count="18">
    <mergeCell ref="D9:E9"/>
    <mergeCell ref="D10:E10"/>
    <mergeCell ref="D11:E11"/>
    <mergeCell ref="D12:E12"/>
    <mergeCell ref="D5:E8"/>
    <mergeCell ref="L9:O9"/>
    <mergeCell ref="L10:O10"/>
    <mergeCell ref="L11:O11"/>
    <mergeCell ref="L12:O12"/>
    <mergeCell ref="H9:K9"/>
    <mergeCell ref="H10:K10"/>
    <mergeCell ref="H11:K11"/>
    <mergeCell ref="H12:K12"/>
    <mergeCell ref="F5:F8"/>
    <mergeCell ref="G5:G8"/>
    <mergeCell ref="H5:O6"/>
    <mergeCell ref="H7:K8"/>
    <mergeCell ref="L7:O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8:P17"/>
  <sheetViews>
    <sheetView workbookViewId="0">
      <selection activeCell="E9" sqref="E9:P17"/>
    </sheetView>
  </sheetViews>
  <sheetFormatPr defaultRowHeight="14.4" x14ac:dyDescent="0.3"/>
  <cols>
    <col min="14" max="14" width="6.33203125" customWidth="1"/>
  </cols>
  <sheetData>
    <row r="8" spans="5:16" ht="15" thickBot="1" x14ac:dyDescent="0.35"/>
    <row r="9" spans="5:16" ht="15" thickBot="1" x14ac:dyDescent="0.35">
      <c r="E9" s="146" t="s">
        <v>1</v>
      </c>
      <c r="F9" s="148" t="s">
        <v>2</v>
      </c>
      <c r="G9" s="149"/>
      <c r="H9" s="149"/>
      <c r="I9" s="111"/>
      <c r="J9" s="111"/>
      <c r="K9" s="111"/>
      <c r="L9" s="111"/>
      <c r="M9" s="111"/>
      <c r="N9" s="112"/>
      <c r="O9" s="150" t="s">
        <v>3</v>
      </c>
      <c r="P9" s="150"/>
    </row>
    <row r="10" spans="5:16" ht="16.8" thickBot="1" x14ac:dyDescent="0.35">
      <c r="E10" s="147"/>
      <c r="F10" s="109"/>
      <c r="G10" s="110"/>
      <c r="H10" s="110"/>
      <c r="I10" s="111"/>
      <c r="J10" s="111"/>
      <c r="K10" s="111"/>
      <c r="L10" s="111"/>
      <c r="M10" s="111"/>
      <c r="N10" s="112"/>
      <c r="O10" s="5" t="s">
        <v>4</v>
      </c>
      <c r="P10" s="5" t="s">
        <v>18</v>
      </c>
    </row>
    <row r="11" spans="5:16" ht="15" thickBot="1" x14ac:dyDescent="0.35">
      <c r="E11" s="4">
        <v>1</v>
      </c>
      <c r="F11" s="142" t="s">
        <v>5</v>
      </c>
      <c r="G11" s="143"/>
      <c r="H11" s="143"/>
      <c r="I11" s="143"/>
      <c r="J11" s="143"/>
      <c r="K11" s="143"/>
      <c r="L11" s="143"/>
      <c r="M11" s="143"/>
      <c r="N11" s="144"/>
      <c r="O11" s="5">
        <v>0.8</v>
      </c>
      <c r="P11" s="5">
        <v>160</v>
      </c>
    </row>
    <row r="12" spans="5:16" ht="15" thickBot="1" x14ac:dyDescent="0.35">
      <c r="E12" s="4">
        <v>2</v>
      </c>
      <c r="F12" s="142" t="s">
        <v>19</v>
      </c>
      <c r="G12" s="143"/>
      <c r="H12" s="143"/>
      <c r="I12" s="143"/>
      <c r="J12" s="143"/>
      <c r="K12" s="143"/>
      <c r="L12" s="143"/>
      <c r="M12" s="143"/>
      <c r="N12" s="144"/>
      <c r="O12" s="145" t="s">
        <v>6</v>
      </c>
      <c r="P12" s="145"/>
    </row>
    <row r="13" spans="5:16" ht="15" thickBot="1" x14ac:dyDescent="0.35">
      <c r="E13" s="4">
        <v>3</v>
      </c>
      <c r="F13" s="142" t="s">
        <v>20</v>
      </c>
      <c r="G13" s="143"/>
      <c r="H13" s="143"/>
      <c r="I13" s="143"/>
      <c r="J13" s="143"/>
      <c r="K13" s="143"/>
      <c r="L13" s="143"/>
      <c r="M13" s="143"/>
      <c r="N13" s="144"/>
      <c r="O13" s="145" t="s">
        <v>7</v>
      </c>
      <c r="P13" s="145"/>
    </row>
    <row r="14" spans="5:16" ht="15" thickBot="1" x14ac:dyDescent="0.35">
      <c r="E14" s="4">
        <v>4</v>
      </c>
      <c r="F14" s="142" t="s">
        <v>8</v>
      </c>
      <c r="G14" s="143"/>
      <c r="H14" s="143"/>
      <c r="I14" s="143"/>
      <c r="J14" s="143"/>
      <c r="K14" s="143"/>
      <c r="L14" s="143"/>
      <c r="M14" s="143"/>
      <c r="N14" s="144"/>
      <c r="O14" s="145" t="s">
        <v>16</v>
      </c>
      <c r="P14" s="145"/>
    </row>
    <row r="15" spans="5:16" ht="15" thickBot="1" x14ac:dyDescent="0.35">
      <c r="E15" s="4">
        <v>5</v>
      </c>
      <c r="F15" s="138" t="s">
        <v>21</v>
      </c>
      <c r="G15" s="139"/>
      <c r="H15" s="139"/>
      <c r="I15" s="139"/>
      <c r="J15" s="139"/>
      <c r="K15" s="139"/>
      <c r="L15" s="139"/>
      <c r="M15" s="139"/>
      <c r="N15" s="140"/>
      <c r="O15" s="141">
        <v>0.3</v>
      </c>
      <c r="P15" s="141"/>
    </row>
    <row r="16" spans="5:16" ht="15" thickBot="1" x14ac:dyDescent="0.35">
      <c r="E16" s="4">
        <v>6</v>
      </c>
      <c r="F16" s="138" t="s">
        <v>22</v>
      </c>
      <c r="G16" s="139"/>
      <c r="H16" s="139"/>
      <c r="I16" s="139"/>
      <c r="J16" s="139"/>
      <c r="K16" s="139"/>
      <c r="L16" s="139"/>
      <c r="M16" s="139"/>
      <c r="N16" s="140"/>
      <c r="O16" s="141">
        <v>0.3</v>
      </c>
      <c r="P16" s="141"/>
    </row>
    <row r="17" spans="5:16" ht="15" thickBot="1" x14ac:dyDescent="0.35">
      <c r="E17" s="4">
        <v>7</v>
      </c>
      <c r="F17" s="138" t="s">
        <v>23</v>
      </c>
      <c r="G17" s="139"/>
      <c r="H17" s="139"/>
      <c r="I17" s="139"/>
      <c r="J17" s="139"/>
      <c r="K17" s="139"/>
      <c r="L17" s="139"/>
      <c r="M17" s="139"/>
      <c r="N17" s="140"/>
      <c r="O17" s="141">
        <v>0.3</v>
      </c>
      <c r="P17" s="141"/>
    </row>
  </sheetData>
  <mergeCells count="16">
    <mergeCell ref="E9:E10"/>
    <mergeCell ref="F9:N10"/>
    <mergeCell ref="O9:P9"/>
    <mergeCell ref="F11:N11"/>
    <mergeCell ref="F12:N12"/>
    <mergeCell ref="O12:P12"/>
    <mergeCell ref="F16:N16"/>
    <mergeCell ref="O16:P16"/>
    <mergeCell ref="F17:N17"/>
    <mergeCell ref="O17:P17"/>
    <mergeCell ref="F13:N13"/>
    <mergeCell ref="O13:P13"/>
    <mergeCell ref="F14:N14"/>
    <mergeCell ref="O14:P14"/>
    <mergeCell ref="F15:N15"/>
    <mergeCell ref="O15:P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Организация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2023-08-12T10:21:02Z</cp:lastPrinted>
  <dcterms:created xsi:type="dcterms:W3CDTF">2014-09-24T05:06:50Z</dcterms:created>
  <dcterms:modified xsi:type="dcterms:W3CDTF">2024-03-27T03:58:19Z</dcterms:modified>
</cp:coreProperties>
</file>